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2\12 ARALIK\"/>
    </mc:Choice>
  </mc:AlternateContent>
  <xr:revisionPtr revIDLastSave="0" documentId="13_ncr:1_{AF125B9F-EA61-4698-AE4B-1A700B301492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<sst xmlns="http://schemas.openxmlformats.org/spreadsheetml/2006/main" count="53" uniqueCount="43">
  <si>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</si>
  <si>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</si>
  <si>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</si>
  <si>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</si>
  <si>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</si>
  <si>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</si>
  <si>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</si>
  <si>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</si>
  <si>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</si>
  <si>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</si>
  <si>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</si>
  <si>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</si>
  <si>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</si>
  <si>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</si>
  <si>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</si>
  <si>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</si>
  <si>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</si>
  <si>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</si>
  <si>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</si>
  <si>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</si>
  <si>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</si>
  <si>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</si>
  <si>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</si>
  <si>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</si>
  <si>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</si>
  <si>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</si>
  <si>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</si>
  <si>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</si>
  <si>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</si>
  <si>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</si>
  <si>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</si>
  <si>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</si>
  <si>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</si>
  <si>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</si>
  <si>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</si>
  <si>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</si>
  <si>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</si>
  <si>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ADIYAMAN - BATMAN - DİYARBAKIR SEFERİ</t>
  </si>
  <si>
    <t>BAŞAK METAL DEMİR</t>
  </si>
  <si>
    <t>YALÇINKAYA DEMİR ÇELİK</t>
  </si>
  <si>
    <t>ÖZGÜVEN PROFİL</t>
  </si>
  <si>
    <t>HERMES REM METAL</t>
  </si>
  <si>
    <t>09,12,2022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</si>
</sst>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G8" sqref="G8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36</v>
      </c>
      <c r="C2" s="47"/>
      <c r="D2" s="2" t="s">
        <v>2</v>
      </c>
      <c r="E2" s="48" t="s">
        <v>37</v>
      </c>
      <c r="F2" s="48"/>
      <c r="G2" s="48"/>
      <c r="H2" s="48"/>
      <c r="I2" s="48"/>
      <c r="J2" s="48"/>
      <c r="K2" s="3" t="s">
        <v>3</v>
      </c>
      <c r="L2" s="4">
        <f ca="1">TODAY()</f>
        <v>44904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38</v>
      </c>
      <c r="B5" s="40"/>
      <c r="C5" s="10" t="s">
        <v>42</v>
      </c>
      <c r="D5" s="11"/>
      <c r="E5" s="12">
        <v>30270</v>
      </c>
      <c r="F5" s="1"/>
      <c r="G5" s="13" t="str">
        <f t="shared" ref="G5:G6" si="0">IF(A5="","",(A5))</f>
        <v>BAŞAK METAL DEMİR</v>
      </c>
      <c r="H5" s="12"/>
      <c r="I5" s="12">
        <v>30270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39</v>
      </c>
      <c r="B6" s="40"/>
      <c r="C6" s="10" t="s">
        <v>42</v>
      </c>
      <c r="D6" s="11"/>
      <c r="E6" s="12">
        <v>25650</v>
      </c>
      <c r="F6" s="1"/>
      <c r="G6" s="13" t="str">
        <f t="shared" si="0"/>
        <v>YALÇINKAYA DEMİR ÇELİK</v>
      </c>
      <c r="H6" s="12"/>
      <c r="I6" s="12">
        <v>25650</v>
      </c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 t="s">
        <v>40</v>
      </c>
      <c r="B7" s="40"/>
      <c r="C7" s="10" t="s">
        <v>42</v>
      </c>
      <c r="D7" s="11"/>
      <c r="E7" s="12">
        <v>18640</v>
      </c>
      <c r="F7" s="1"/>
      <c r="G7" s="13" t="str">
        <f>IF(A7="","",(A7))</f>
        <v>ÖZGÜVEN PROFİL</v>
      </c>
      <c r="H7" s="12"/>
      <c r="I7" s="12"/>
      <c r="J7" s="12"/>
      <c r="K7" s="12">
        <f t="shared" si="1"/>
        <v>18640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 t="s">
        <v>41</v>
      </c>
      <c r="B8" s="40"/>
      <c r="C8" s="10" t="s">
        <v>42</v>
      </c>
      <c r="D8" s="11"/>
      <c r="E8" s="12">
        <v>18100</v>
      </c>
      <c r="F8" s="1"/>
      <c r="G8" s="13" t="str">
        <f t="shared" ref="G8:G19" si="2">IF(A8="","",(A8))</f>
        <v>HERMES REM METAL</v>
      </c>
      <c r="H8" s="12"/>
      <c r="I8" s="12"/>
      <c r="J8" s="12"/>
      <c r="K8" s="12">
        <f t="shared" si="1"/>
        <v>18100</v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5500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92660</v>
      </c>
      <c r="F22" s="1"/>
      <c r="G22" s="17" t="s">
        <v>17</v>
      </c>
      <c r="H22" s="18">
        <f>SUM(H5:H21)</f>
        <v>5500</v>
      </c>
      <c r="I22" s="18">
        <f>SUM(I5:I21)</f>
        <v>55920</v>
      </c>
      <c r="J22" s="18">
        <f>SUM(J5:J21)</f>
        <v>0</v>
      </c>
      <c r="K22" s="18">
        <f>SUM(K5:K21)</f>
        <v>36740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254494</v>
      </c>
      <c r="D25" s="19">
        <v>256488</v>
      </c>
      <c r="E25" s="20">
        <f>IF(C25="","",SUM(D25-C25))</f>
        <v>1994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4625</v>
      </c>
      <c r="D26" s="22"/>
      <c r="E26" s="21">
        <f>IF(C26="","",SUM(C26/E25))</f>
        <v>2.3194583751253761</v>
      </c>
      <c r="F26" s="1"/>
      <c r="G26" s="11" t="s">
        <v>26</v>
      </c>
      <c r="H26" s="12">
        <v>4625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5281</v>
      </c>
      <c r="D27" s="22"/>
      <c r="E27" s="23">
        <f>SUM(C27/E22)</f>
        <v>5.6993308871141811E-2</v>
      </c>
      <c r="F27" s="1"/>
      <c r="G27" s="11" t="s">
        <v>28</v>
      </c>
      <c r="H27" s="12">
        <v>386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270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5281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219</v>
      </c>
      <c r="D36" s="1"/>
      <c r="E36" s="1"/>
      <c r="F36" s="1"/>
      <c r="G36" s="27" t="s">
        <v>32</v>
      </c>
      <c r="H36" s="16">
        <f>IF(H33="","",SUM(H22-H33))</f>
        <v>219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36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2022-12-09T08:56:14Z</cp:lastPrinted>
  <dcterms:created xsi:type="dcterms:W3CDTF">2022-08-24T05:29:34Z</dcterms:created>
  <dcterms:modified xsi:type="dcterms:W3CDTF">2022-12-09T15:03:21Z</dcterms:modified>
</cp:coreProperties>
</file>